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mara\Desktop\KANFANAR\Transparentnost\"/>
    </mc:Choice>
  </mc:AlternateContent>
  <bookViews>
    <workbookView xWindow="0" yWindow="0" windowWidth="18204" windowHeight="9168"/>
  </bookViews>
  <sheets>
    <sheet name="Kategorija 1" sheetId="1" r:id="rId1"/>
    <sheet name="Kategorija 2" sheetId="2" r:id="rId2"/>
  </sheets>
  <definedNames>
    <definedName name="_xlnm.Print_Area" localSheetId="0">'Kategorija 1'!$A$1:$H$44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2" l="1"/>
  <c r="F39" i="1"/>
  <c r="F13" i="1"/>
  <c r="F39" i="2"/>
  <c r="F37" i="2"/>
  <c r="F31" i="2"/>
  <c r="F11" i="2"/>
  <c r="F33" i="1"/>
  <c r="F29" i="1"/>
  <c r="F16" i="1"/>
</calcChain>
</file>

<file path=xl/sharedStrings.xml><?xml version="1.0" encoding="utf-8"?>
<sst xmlns="http://schemas.openxmlformats.org/spreadsheetml/2006/main" count="322" uniqueCount="121">
  <si>
    <t>Naziv škole: OSNOVNA ŠKOLA PETRA STUDENCA</t>
  </si>
  <si>
    <t>Adresa: Dvigradska 3</t>
  </si>
  <si>
    <t>OIB: 42305886737</t>
  </si>
  <si>
    <t>datum</t>
  </si>
  <si>
    <t>primatelj</t>
  </si>
  <si>
    <t>OIB</t>
  </si>
  <si>
    <t>mjesto</t>
  </si>
  <si>
    <t>opis</t>
  </si>
  <si>
    <t>plaćeni iznos</t>
  </si>
  <si>
    <t>konto</t>
  </si>
  <si>
    <t>5.11.2024.</t>
  </si>
  <si>
    <t xml:space="preserve">LIBAR POREČ d.o.o.                                                              </t>
  </si>
  <si>
    <t>01045840100</t>
  </si>
  <si>
    <t xml:space="preserve">372291    </t>
  </si>
  <si>
    <t xml:space="preserve">Radni udžbenici                                                                                                                                                                                         </t>
  </si>
  <si>
    <t>12.11.2024.</t>
  </si>
  <si>
    <t xml:space="preserve">HRVATSKE VODE                                                                   </t>
  </si>
  <si>
    <t>28921383001</t>
  </si>
  <si>
    <t xml:space="preserve">ZAGREB                                                      </t>
  </si>
  <si>
    <t xml:space="preserve">34333     </t>
  </si>
  <si>
    <t xml:space="preserve">Zatezne kamate iz poslovnih odnosa                                                                                                                                                                      </t>
  </si>
  <si>
    <t>13.11.2024.</t>
  </si>
  <si>
    <t xml:space="preserve">BUTAN PLIN d.o.o.                                                               </t>
  </si>
  <si>
    <t>80051835685</t>
  </si>
  <si>
    <t xml:space="preserve">NOVIGRAD                                                    </t>
  </si>
  <si>
    <t xml:space="preserve">32233     </t>
  </si>
  <si>
    <t xml:space="preserve">Plin                                                                                                                               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</si>
  <si>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</si>
  <si>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</si>
  <si>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</si>
  <si>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</si>
  <si>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HP - HRVATSKA POŠTA d.d.                                                        </t>
  </si>
  <si>
    <t>87311810356</t>
  </si>
  <si>
    <t xml:space="preserve">VELIKA GORICA                                               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</si>
  <si>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</si>
  <si>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</si>
  <si>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 xml:space="preserve">PREVENTA, vl. Sandro Petrović                                                   </t>
  </si>
  <si>
    <t>38951399731</t>
  </si>
  <si>
    <t xml:space="preserve">ROVINJ                                                      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</si>
  <si>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</si>
  <si>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</si>
  <si>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 xml:space="preserve">TELEMACH HRVATSKA d.o.o.                                                        </t>
  </si>
  <si>
    <t>70133616033</t>
  </si>
  <si>
    <t xml:space="preserve">32311     </t>
  </si>
  <si>
    <t xml:space="preserve">Usluge telefona                                                                                                                                                                                         </t>
  </si>
  <si>
    <t>82266510597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</si>
  <si>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</si>
  <si>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</si>
  <si>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</si>
  <si>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</t>
  </si>
  <si>
    <t>42305886737</t>
  </si>
  <si>
    <t xml:space="preserve">Doprinosi za obvezno zdravstveno osiguranje                                                                                                                                                             </t>
  </si>
  <si>
    <t xml:space="preserve">Naknade za prijevoz na posao i s posla                                                                                                                                                                  </t>
  </si>
  <si>
    <t>14.11.2024.</t>
  </si>
  <si>
    <t xml:space="preserve">ERSTE &amp;STEIERMAERKISCHE BANK d.d.                                               </t>
  </si>
  <si>
    <t>23057039320</t>
  </si>
  <si>
    <t xml:space="preserve">RIJEKA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</si>
  <si>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</si>
  <si>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</si>
  <si>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15.11.2024.</t>
  </si>
  <si>
    <t xml:space="preserve">AUTOBUSNI PRIJEVOZ ROBI, vl. Roberto Bertetić                                   </t>
  </si>
  <si>
    <t>68630773809</t>
  </si>
  <si>
    <t xml:space="preserve">KANFANAR                                                    </t>
  </si>
  <si>
    <t xml:space="preserve">37221     </t>
  </si>
  <si>
    <t xml:space="preserve">Sufinanciranje cijene prijevoza                                                                                                                                                                         </t>
  </si>
  <si>
    <t xml:space="preserve">POREČ                                                       </t>
  </si>
  <si>
    <t xml:space="preserve">42273     </t>
  </si>
  <si>
    <t xml:space="preserve">Oprema                                                                                                                                                                                                  </t>
  </si>
  <si>
    <t/>
  </si>
  <si>
    <t xml:space="preserve"> </t>
  </si>
  <si>
    <t>22.11.2024.</t>
  </si>
  <si>
    <t xml:space="preserve">OPTI PRINT ADRIA d.o.o.                                                         </t>
  </si>
  <si>
    <t>11469787133</t>
  </si>
  <si>
    <t xml:space="preserve">32353     </t>
  </si>
  <si>
    <t xml:space="preserve">Zakupnine i najamnine za opremu                                                                                                                                                                         </t>
  </si>
  <si>
    <t xml:space="preserve">Obveze za doprinose za obvezno zdravstveno osiguranje                                                                                                                                                   </t>
  </si>
  <si>
    <t xml:space="preserve">Naknade za prijevoz, rad na terenu i odvojeni život                                                                                                                                                     </t>
  </si>
  <si>
    <t>25.11.2024.</t>
  </si>
  <si>
    <t xml:space="preserve">23958     </t>
  </si>
  <si>
    <t xml:space="preserve">Obveze proračunskih korisnika za povrat u proračun                                                                                                                                                      </t>
  </si>
  <si>
    <t>27.11.2024.</t>
  </si>
  <si>
    <t xml:space="preserve">IBIS - GRAFIKA d.o.o. za grafičke usluge                                        </t>
  </si>
  <si>
    <t>55305844525</t>
  </si>
  <si>
    <t xml:space="preserve">42411     </t>
  </si>
  <si>
    <t xml:space="preserve">Knjige u knjižnicama                                                                                                                                                                                    </t>
  </si>
  <si>
    <t xml:space="preserve">Umjetnička organizacija teatar Naranča                                          </t>
  </si>
  <si>
    <t>94283902703</t>
  </si>
  <si>
    <t xml:space="preserve">12921     </t>
  </si>
  <si>
    <t xml:space="preserve">Ostala nespomenuta potraživanja                                                                                                                   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</si>
  <si>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</si>
  <si>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</si>
  <si>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11141     </t>
  </si>
  <si>
    <t>28.11.2024.</t>
  </si>
  <si>
    <t xml:space="preserve">OPTICUS IT d.o.o.                                                               </t>
  </si>
  <si>
    <t>54482179263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</si>
  <si>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</si>
  <si>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</si>
  <si>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>IZVJEŠĆE O TROŠENJU SREDSTAVA ZA STUDENI 2024.</t>
  </si>
  <si>
    <t>Kategorija 1</t>
  </si>
  <si>
    <t xml:space="preserve">Voditeljica računovodstva: Tamara Ema Privileggio, mag.oec.         </t>
  </si>
  <si>
    <t xml:space="preserve">Odgovorna osoba: dr.sc. Marko Jelenić                     </t>
  </si>
  <si>
    <t>GDPR</t>
  </si>
  <si>
    <t>95345244091</t>
  </si>
  <si>
    <t>PULA</t>
  </si>
  <si>
    <t>Datum izvješća: 20.12.2024.</t>
  </si>
  <si>
    <t xml:space="preserve">OSNOVNA ŠKOLA PETRA STUDENCA                                          </t>
  </si>
  <si>
    <t xml:space="preserve">OSNOVNA ŠKOLA PETRA STUDENCA                                      </t>
  </si>
  <si>
    <t>DRŽAVNI PRORAČUN</t>
  </si>
  <si>
    <t>CRVENI KRIŽ ROVINJ</t>
  </si>
  <si>
    <t xml:space="preserve">Prijelazni žiro-račun                                                                                                                                                                              </t>
  </si>
  <si>
    <t>ROVINJ</t>
  </si>
  <si>
    <t>ZAGREB</t>
  </si>
  <si>
    <t xml:space="preserve">TOPLANE d.o.o.                                                            </t>
  </si>
  <si>
    <t xml:space="preserve">FUSIO d.o.o.                                                              </t>
  </si>
  <si>
    <t xml:space="preserve">3211     </t>
  </si>
  <si>
    <t xml:space="preserve">3111     </t>
  </si>
  <si>
    <t>Plaće za redovan rad</t>
  </si>
  <si>
    <t xml:space="preserve">3132     </t>
  </si>
  <si>
    <t xml:space="preserve">3212     </t>
  </si>
  <si>
    <t xml:space="preserve">3162     </t>
  </si>
  <si>
    <t>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</si>
</sst>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164" fontId="3" fillId="0" borderId="0" xfId="0" applyNumberFormat="1" applyFont="1"/>
    <xf numFmtId="49" fontId="3" fillId="0" borderId="0" xfId="0" applyNumberFormat="1" applyFont="1"/>
    <xf numFmtId="164" fontId="3" fillId="2" borderId="0" xfId="0" applyNumberFormat="1" applyFont="1" applyFill="1"/>
    <xf numFmtId="49" fontId="3" fillId="2" borderId="0" xfId="0" applyNumberFormat="1" applyFont="1" applyFill="1"/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Fill="1"/>
    <xf numFmtId="4" fontId="1" fillId="0" borderId="0" xfId="0" applyNumberFormat="1" applyFont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2" borderId="0" xfId="0" applyNumberFormat="1" applyFont="1" applyFill="1" applyAlignment="1">
      <alignment horizontal="right"/>
    </xf>
    <xf numFmtId="4" fontId="1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64" fontId="1" fillId="0" borderId="0" xfId="0" applyNumberFormat="1" applyFont="1" applyFill="1"/>
    <xf numFmtId="49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49" fontId="1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/>
    <xf numFmtId="49" fontId="3" fillId="0" borderId="0" xfId="0" applyNumberFormat="1" applyFont="1" applyFill="1"/>
    <xf numFmtId="4" fontId="3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4"/>
  <sheetViews>
    <sheetView tabSelected="1" workbookViewId="0">
      <selection activeCell="B8" sqref="B8"/>
    </sheetView>
  </sheetViews>
  <sheetFormatPr defaultRowHeight="13.8" x14ac:dyDescent="0.3"/>
  <cols>
    <col min="1" max="1" width="3.77734375" style="1" customWidth="1"/>
    <col min="2" max="2" width="12.77734375" style="7" customWidth="1"/>
    <col min="3" max="3" width="38.5546875" style="1" customWidth="1"/>
    <col min="4" max="4" width="12.77734375" style="9" customWidth="1"/>
    <col min="5" max="5" width="12.77734375" style="1" customWidth="1"/>
    <col min="6" max="6" width="12.77734375" style="24" customWidth="1"/>
    <col min="7" max="7" width="10.77734375" style="29" customWidth="1"/>
    <col min="8" max="8" width="44.88671875" style="1" customWidth="1"/>
    <col min="9" max="9" width="8.88671875" style="23"/>
    <col min="10" max="16384" width="8.88671875" style="1"/>
  </cols>
  <sheetData>
    <row r="2" spans="1:8" ht="15.6" x14ac:dyDescent="0.3">
      <c r="A2" s="2" t="s">
        <v>0</v>
      </c>
    </row>
    <row r="3" spans="1:8" ht="15.6" x14ac:dyDescent="0.3">
      <c r="A3" s="2" t="s">
        <v>1</v>
      </c>
    </row>
    <row r="4" spans="1:8" ht="15.6" x14ac:dyDescent="0.3">
      <c r="A4" s="2" t="s">
        <v>2</v>
      </c>
    </row>
    <row r="6" spans="1:8" ht="18" x14ac:dyDescent="0.35">
      <c r="A6" s="22" t="s">
        <v>97</v>
      </c>
      <c r="B6" s="22"/>
      <c r="C6" s="22"/>
      <c r="D6" s="22"/>
      <c r="E6" s="22"/>
      <c r="F6" s="22"/>
      <c r="G6" s="22"/>
      <c r="H6" s="22"/>
    </row>
    <row r="8" spans="1:8" x14ac:dyDescent="0.3">
      <c r="B8" s="11" t="s">
        <v>98</v>
      </c>
    </row>
    <row r="10" spans="1:8" x14ac:dyDescent="0.3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25" t="s">
        <v>8</v>
      </c>
      <c r="G10" s="30" t="s">
        <v>9</v>
      </c>
      <c r="H10" s="6" t="s">
        <v>7</v>
      </c>
    </row>
    <row r="11" spans="1:8" x14ac:dyDescent="0.3">
      <c r="A11" s="18"/>
      <c r="B11" s="11" t="s">
        <v>10</v>
      </c>
      <c r="C11" s="3"/>
      <c r="D11" s="12"/>
      <c r="E11" s="3"/>
      <c r="F11" s="26">
        <v>47.23</v>
      </c>
      <c r="G11" s="31"/>
      <c r="H11" s="3"/>
    </row>
    <row r="12" spans="1:8" x14ac:dyDescent="0.3">
      <c r="A12" s="19"/>
      <c r="B12" s="34" t="s">
        <v>10</v>
      </c>
      <c r="C12" s="23" t="s">
        <v>11</v>
      </c>
      <c r="D12" s="35" t="s">
        <v>12</v>
      </c>
      <c r="E12" s="23" t="s">
        <v>65</v>
      </c>
      <c r="F12" s="36">
        <v>47.23</v>
      </c>
      <c r="G12" s="37" t="s">
        <v>13</v>
      </c>
      <c r="H12" s="23" t="s">
        <v>14</v>
      </c>
    </row>
    <row r="13" spans="1:8" x14ac:dyDescent="0.3">
      <c r="A13" s="18"/>
      <c r="B13" s="38" t="s">
        <v>15</v>
      </c>
      <c r="C13" s="39"/>
      <c r="D13" s="40"/>
      <c r="E13" s="39"/>
      <c r="F13" s="41">
        <f>SUM(F14:F15)</f>
        <v>2.13</v>
      </c>
      <c r="G13" s="42"/>
      <c r="H13" s="39"/>
    </row>
    <row r="14" spans="1:8" x14ac:dyDescent="0.3">
      <c r="A14" s="19"/>
      <c r="B14" s="34" t="s">
        <v>15</v>
      </c>
      <c r="C14" s="23" t="s">
        <v>16</v>
      </c>
      <c r="D14" s="35" t="s">
        <v>17</v>
      </c>
      <c r="E14" s="23" t="s">
        <v>18</v>
      </c>
      <c r="F14" s="36">
        <v>1.27</v>
      </c>
      <c r="G14" s="37" t="s">
        <v>19</v>
      </c>
      <c r="H14" s="23" t="s">
        <v>20</v>
      </c>
    </row>
    <row r="15" spans="1:8" x14ac:dyDescent="0.3">
      <c r="A15" s="19"/>
      <c r="B15" s="34" t="s">
        <v>15</v>
      </c>
      <c r="C15" s="23" t="s">
        <v>16</v>
      </c>
      <c r="D15" s="35" t="s">
        <v>17</v>
      </c>
      <c r="E15" s="23" t="s">
        <v>18</v>
      </c>
      <c r="F15" s="36">
        <v>0.86</v>
      </c>
      <c r="G15" s="37" t="s">
        <v>19</v>
      </c>
      <c r="H15" s="23" t="s">
        <v>20</v>
      </c>
    </row>
    <row r="16" spans="1:8" x14ac:dyDescent="0.3">
      <c r="A16" s="18"/>
      <c r="B16" s="38" t="s">
        <v>21</v>
      </c>
      <c r="C16" s="39"/>
      <c r="D16" s="40"/>
      <c r="E16" s="39"/>
      <c r="F16" s="41">
        <f>SUM(F17:F23)</f>
        <v>1904.8999999999999</v>
      </c>
      <c r="G16" s="42"/>
      <c r="H16" s="39"/>
    </row>
    <row r="17" spans="1:8" x14ac:dyDescent="0.3">
      <c r="A17" s="19"/>
      <c r="B17" s="34" t="s">
        <v>21</v>
      </c>
      <c r="C17" s="23" t="s">
        <v>22</v>
      </c>
      <c r="D17" s="35" t="s">
        <v>23</v>
      </c>
      <c r="E17" s="23" t="s">
        <v>24</v>
      </c>
      <c r="F17" s="36">
        <v>812.5</v>
      </c>
      <c r="G17" s="37" t="s">
        <v>25</v>
      </c>
      <c r="H17" s="23" t="s">
        <v>26</v>
      </c>
    </row>
    <row r="18" spans="1:8" x14ac:dyDescent="0.3">
      <c r="A18" s="19"/>
      <c r="B18" s="34" t="s">
        <v>21</v>
      </c>
      <c r="C18" s="23" t="s">
        <v>27</v>
      </c>
      <c r="D18" s="35" t="s">
        <v>28</v>
      </c>
      <c r="E18" s="23" t="s">
        <v>18</v>
      </c>
      <c r="F18" s="36">
        <v>410.81</v>
      </c>
      <c r="G18" s="37" t="s">
        <v>29</v>
      </c>
      <c r="H18" s="23" t="s">
        <v>30</v>
      </c>
    </row>
    <row r="19" spans="1:8" x14ac:dyDescent="0.3">
      <c r="A19" s="19"/>
      <c r="B19" s="34" t="s">
        <v>21</v>
      </c>
      <c r="C19" s="23" t="s">
        <v>31</v>
      </c>
      <c r="D19" s="35" t="s">
        <v>32</v>
      </c>
      <c r="E19" s="23" t="s">
        <v>33</v>
      </c>
      <c r="F19" s="36">
        <v>7.68</v>
      </c>
      <c r="G19" s="37" t="s">
        <v>34</v>
      </c>
      <c r="H19" s="23" t="s">
        <v>35</v>
      </c>
    </row>
    <row r="20" spans="1:8" x14ac:dyDescent="0.3">
      <c r="A20" s="19"/>
      <c r="B20" s="34" t="s">
        <v>21</v>
      </c>
      <c r="C20" s="23" t="s">
        <v>36</v>
      </c>
      <c r="D20" s="35" t="s">
        <v>37</v>
      </c>
      <c r="E20" s="23" t="s">
        <v>38</v>
      </c>
      <c r="F20" s="36">
        <v>53.09</v>
      </c>
      <c r="G20" s="37" t="s">
        <v>39</v>
      </c>
      <c r="H20" s="23" t="s">
        <v>40</v>
      </c>
    </row>
    <row r="21" spans="1:8" x14ac:dyDescent="0.3">
      <c r="A21" s="19"/>
      <c r="B21" s="34" t="s">
        <v>21</v>
      </c>
      <c r="C21" s="23" t="s">
        <v>41</v>
      </c>
      <c r="D21" s="35" t="s">
        <v>42</v>
      </c>
      <c r="E21" s="23" t="s">
        <v>18</v>
      </c>
      <c r="F21" s="36">
        <v>22.58</v>
      </c>
      <c r="G21" s="37" t="s">
        <v>43</v>
      </c>
      <c r="H21" s="23" t="s">
        <v>44</v>
      </c>
    </row>
    <row r="22" spans="1:8" x14ac:dyDescent="0.3">
      <c r="A22" s="19"/>
      <c r="B22" s="34" t="s">
        <v>21</v>
      </c>
      <c r="C22" s="23" t="s">
        <v>41</v>
      </c>
      <c r="D22" s="35" t="s">
        <v>42</v>
      </c>
      <c r="E22" s="23" t="s">
        <v>18</v>
      </c>
      <c r="F22" s="36">
        <v>30.74</v>
      </c>
      <c r="G22" s="37" t="s">
        <v>43</v>
      </c>
      <c r="H22" s="23" t="s">
        <v>44</v>
      </c>
    </row>
    <row r="23" spans="1:8" x14ac:dyDescent="0.3">
      <c r="A23" s="19"/>
      <c r="B23" s="34" t="s">
        <v>21</v>
      </c>
      <c r="C23" s="23" t="s">
        <v>112</v>
      </c>
      <c r="D23" s="35" t="s">
        <v>45</v>
      </c>
      <c r="E23" s="23" t="s">
        <v>56</v>
      </c>
      <c r="F23" s="36">
        <v>567.5</v>
      </c>
      <c r="G23" s="37" t="s">
        <v>46</v>
      </c>
      <c r="H23" s="23" t="s">
        <v>47</v>
      </c>
    </row>
    <row r="24" spans="1:8" x14ac:dyDescent="0.3">
      <c r="A24" s="18"/>
      <c r="B24" s="38" t="s">
        <v>53</v>
      </c>
      <c r="C24" s="39"/>
      <c r="D24" s="40"/>
      <c r="E24" s="39"/>
      <c r="F24" s="41">
        <v>57.1</v>
      </c>
      <c r="G24" s="42"/>
      <c r="H24" s="39"/>
    </row>
    <row r="25" spans="1:8" x14ac:dyDescent="0.3">
      <c r="A25" s="19"/>
      <c r="B25" s="34" t="s">
        <v>53</v>
      </c>
      <c r="C25" s="23" t="s">
        <v>54</v>
      </c>
      <c r="D25" s="35" t="s">
        <v>55</v>
      </c>
      <c r="E25" s="23" t="s">
        <v>56</v>
      </c>
      <c r="F25" s="36">
        <v>57.1</v>
      </c>
      <c r="G25" s="37" t="s">
        <v>57</v>
      </c>
      <c r="H25" s="23" t="s">
        <v>58</v>
      </c>
    </row>
    <row r="26" spans="1:8" x14ac:dyDescent="0.3">
      <c r="A26" s="18"/>
      <c r="B26" s="38" t="s">
        <v>59</v>
      </c>
      <c r="C26" s="39"/>
      <c r="D26" s="40"/>
      <c r="E26" s="39"/>
      <c r="F26" s="41">
        <v>11496.779999999999</v>
      </c>
      <c r="G26" s="42"/>
      <c r="H26" s="39"/>
    </row>
    <row r="27" spans="1:8" x14ac:dyDescent="0.3">
      <c r="A27" s="19"/>
      <c r="B27" s="34" t="s">
        <v>59</v>
      </c>
      <c r="C27" s="23" t="s">
        <v>60</v>
      </c>
      <c r="D27" s="35" t="s">
        <v>61</v>
      </c>
      <c r="E27" s="23" t="s">
        <v>62</v>
      </c>
      <c r="F27" s="36">
        <v>8555.4</v>
      </c>
      <c r="G27" s="37" t="s">
        <v>63</v>
      </c>
      <c r="H27" s="23" t="s">
        <v>64</v>
      </c>
    </row>
    <row r="28" spans="1:8" x14ac:dyDescent="0.3">
      <c r="A28" s="19"/>
      <c r="B28" s="34" t="s">
        <v>59</v>
      </c>
      <c r="C28" s="23" t="s">
        <v>113</v>
      </c>
      <c r="D28" s="35" t="s">
        <v>102</v>
      </c>
      <c r="E28" s="23" t="s">
        <v>65</v>
      </c>
      <c r="F28" s="36">
        <v>2941.38</v>
      </c>
      <c r="G28" s="37" t="s">
        <v>66</v>
      </c>
      <c r="H28" s="23" t="s">
        <v>67</v>
      </c>
    </row>
    <row r="29" spans="1:8" x14ac:dyDescent="0.3">
      <c r="A29" s="18"/>
      <c r="B29" s="38" t="s">
        <v>70</v>
      </c>
      <c r="C29" s="39"/>
      <c r="D29" s="40"/>
      <c r="E29" s="39"/>
      <c r="F29" s="41">
        <f>SUM(F30:F32)</f>
        <v>433.18</v>
      </c>
      <c r="G29" s="42"/>
      <c r="H29" s="39"/>
    </row>
    <row r="30" spans="1:8" x14ac:dyDescent="0.3">
      <c r="A30" s="19"/>
      <c r="B30" s="34" t="s">
        <v>70</v>
      </c>
      <c r="C30" s="23" t="s">
        <v>71</v>
      </c>
      <c r="D30" s="35" t="s">
        <v>72</v>
      </c>
      <c r="E30" s="23" t="s">
        <v>18</v>
      </c>
      <c r="F30" s="36">
        <v>53.09</v>
      </c>
      <c r="G30" s="37" t="s">
        <v>73</v>
      </c>
      <c r="H30" s="23" t="s">
        <v>74</v>
      </c>
    </row>
    <row r="31" spans="1:8" x14ac:dyDescent="0.3">
      <c r="A31" s="19"/>
      <c r="B31" s="34" t="s">
        <v>70</v>
      </c>
      <c r="C31" s="23" t="s">
        <v>71</v>
      </c>
      <c r="D31" s="35" t="s">
        <v>72</v>
      </c>
      <c r="E31" s="23" t="s">
        <v>18</v>
      </c>
      <c r="F31" s="36">
        <v>53.09</v>
      </c>
      <c r="G31" s="37" t="s">
        <v>73</v>
      </c>
      <c r="H31" s="23" t="s">
        <v>74</v>
      </c>
    </row>
    <row r="32" spans="1:8" x14ac:dyDescent="0.3">
      <c r="A32" s="19"/>
      <c r="B32" s="34" t="s">
        <v>70</v>
      </c>
      <c r="C32" s="23" t="s">
        <v>112</v>
      </c>
      <c r="D32" s="35" t="s">
        <v>45</v>
      </c>
      <c r="E32" s="23" t="s">
        <v>56</v>
      </c>
      <c r="F32" s="36">
        <v>327</v>
      </c>
      <c r="G32" s="37" t="s">
        <v>46</v>
      </c>
      <c r="H32" s="23" t="s">
        <v>47</v>
      </c>
    </row>
    <row r="33" spans="1:8" x14ac:dyDescent="0.3">
      <c r="A33" s="18"/>
      <c r="B33" s="38" t="s">
        <v>80</v>
      </c>
      <c r="C33" s="39"/>
      <c r="D33" s="40"/>
      <c r="E33" s="39"/>
      <c r="F33" s="41">
        <f>SUM(F34:F36)</f>
        <v>600</v>
      </c>
      <c r="G33" s="42"/>
      <c r="H33" s="39"/>
    </row>
    <row r="34" spans="1:8" x14ac:dyDescent="0.3">
      <c r="A34" s="19"/>
      <c r="B34" s="34" t="s">
        <v>80</v>
      </c>
      <c r="C34" s="23" t="s">
        <v>81</v>
      </c>
      <c r="D34" s="35" t="s">
        <v>82</v>
      </c>
      <c r="E34" s="23" t="s">
        <v>18</v>
      </c>
      <c r="F34" s="36">
        <v>240</v>
      </c>
      <c r="G34" s="37" t="s">
        <v>83</v>
      </c>
      <c r="H34" s="23" t="s">
        <v>84</v>
      </c>
    </row>
    <row r="35" spans="1:8" x14ac:dyDescent="0.3">
      <c r="A35" s="19"/>
      <c r="B35" s="34" t="s">
        <v>80</v>
      </c>
      <c r="C35" s="23" t="s">
        <v>85</v>
      </c>
      <c r="D35" s="35" t="s">
        <v>86</v>
      </c>
      <c r="E35" s="23" t="s">
        <v>103</v>
      </c>
      <c r="F35" s="36">
        <v>348.62</v>
      </c>
      <c r="G35" s="37" t="s">
        <v>87</v>
      </c>
      <c r="H35" s="23" t="s">
        <v>88</v>
      </c>
    </row>
    <row r="36" spans="1:8" x14ac:dyDescent="0.3">
      <c r="A36" s="19"/>
      <c r="B36" s="34" t="s">
        <v>80</v>
      </c>
      <c r="C36" s="23" t="s">
        <v>85</v>
      </c>
      <c r="D36" s="35" t="s">
        <v>86</v>
      </c>
      <c r="E36" s="23" t="s">
        <v>103</v>
      </c>
      <c r="F36" s="36">
        <v>11.38</v>
      </c>
      <c r="G36" s="37" t="s">
        <v>89</v>
      </c>
      <c r="H36" s="23" t="s">
        <v>90</v>
      </c>
    </row>
    <row r="37" spans="1:8" x14ac:dyDescent="0.3">
      <c r="A37" s="18"/>
      <c r="B37" s="38" t="s">
        <v>92</v>
      </c>
      <c r="C37" s="39"/>
      <c r="D37" s="40"/>
      <c r="E37" s="39"/>
      <c r="F37" s="41">
        <v>20.149999999999999</v>
      </c>
      <c r="G37" s="42"/>
      <c r="H37" s="39"/>
    </row>
    <row r="38" spans="1:8" x14ac:dyDescent="0.3">
      <c r="A38" s="19"/>
      <c r="B38" s="34" t="s">
        <v>92</v>
      </c>
      <c r="C38" s="23" t="s">
        <v>93</v>
      </c>
      <c r="D38" s="35" t="s">
        <v>94</v>
      </c>
      <c r="E38" s="23" t="s">
        <v>18</v>
      </c>
      <c r="F38" s="36">
        <v>20.149999999999999</v>
      </c>
      <c r="G38" s="37" t="s">
        <v>95</v>
      </c>
      <c r="H38" s="23" t="s">
        <v>96</v>
      </c>
    </row>
    <row r="39" spans="1:8" x14ac:dyDescent="0.3">
      <c r="A39" s="20"/>
      <c r="B39" s="13"/>
      <c r="C39" s="4"/>
      <c r="D39" s="14"/>
      <c r="E39" s="4"/>
      <c r="F39" s="27">
        <f>F11+F13+F16+F24+F26+F29+F33+F37</f>
        <v>14561.47</v>
      </c>
      <c r="G39" s="32"/>
      <c r="H39" s="4"/>
    </row>
    <row r="40" spans="1:8" x14ac:dyDescent="0.3">
      <c r="A40" s="21"/>
      <c r="B40" s="16"/>
      <c r="C40" s="15"/>
      <c r="D40" s="17"/>
      <c r="E40" s="15"/>
      <c r="F40" s="28"/>
      <c r="G40" s="33"/>
      <c r="H40" s="15"/>
    </row>
    <row r="42" spans="1:8" x14ac:dyDescent="0.3">
      <c r="B42" s="7" t="s">
        <v>104</v>
      </c>
    </row>
    <row r="43" spans="1:8" x14ac:dyDescent="0.3">
      <c r="B43" s="7" t="s">
        <v>99</v>
      </c>
    </row>
    <row r="44" spans="1:8" x14ac:dyDescent="0.3">
      <c r="B44" s="7" t="s">
        <v>100</v>
      </c>
    </row>
  </sheetData>
  <mergeCells count="1"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7"/>
  <sheetViews>
    <sheetView workbookViewId="0">
      <selection activeCell="B8" sqref="B8"/>
    </sheetView>
  </sheetViews>
  <sheetFormatPr defaultRowHeight="14.4" x14ac:dyDescent="0.3"/>
  <cols>
    <col min="1" max="1" width="3.77734375" style="1" customWidth="1"/>
    <col min="2" max="2" width="12.77734375" style="7" customWidth="1"/>
    <col min="3" max="3" width="41" style="1" customWidth="1"/>
    <col min="4" max="4" width="12.77734375" style="9" customWidth="1"/>
    <col min="5" max="5" width="12.77734375" style="1" customWidth="1"/>
    <col min="6" max="6" width="12.77734375" style="24" customWidth="1"/>
    <col min="7" max="7" width="10.77734375" style="29" customWidth="1"/>
    <col min="8" max="8" width="44.88671875" style="1" customWidth="1"/>
    <col min="9" max="9" width="8.88671875" style="23"/>
    <col min="10" max="16384" width="8.88671875" style="1"/>
  </cols>
  <sheetData>
    <row r="2" spans="1:8" ht="15.6" x14ac:dyDescent="0.3">
      <c r="A2" s="2" t="s">
        <v>0</v>
      </c>
    </row>
    <row r="3" spans="1:8" ht="15.6" x14ac:dyDescent="0.3">
      <c r="A3" s="2" t="s">
        <v>1</v>
      </c>
    </row>
    <row r="4" spans="1:8" ht="15.6" x14ac:dyDescent="0.3">
      <c r="A4" s="2" t="s">
        <v>2</v>
      </c>
    </row>
    <row r="6" spans="1:8" ht="18" x14ac:dyDescent="0.35">
      <c r="A6" s="22" t="s">
        <v>97</v>
      </c>
      <c r="B6" s="22"/>
      <c r="C6" s="22"/>
      <c r="D6" s="22"/>
      <c r="E6" s="22"/>
      <c r="F6" s="22"/>
      <c r="G6" s="22"/>
      <c r="H6" s="22"/>
    </row>
    <row r="8" spans="1:8" ht="13.8" x14ac:dyDescent="0.3">
      <c r="B8" s="11" t="s">
        <v>120</v>
      </c>
    </row>
    <row r="10" spans="1:8" ht="13.8" x14ac:dyDescent="0.3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25" t="s">
        <v>8</v>
      </c>
      <c r="G10" s="30" t="s">
        <v>9</v>
      </c>
      <c r="H10" s="6" t="s">
        <v>7</v>
      </c>
    </row>
    <row r="11" spans="1:8" ht="13.8" x14ac:dyDescent="0.3">
      <c r="A11" s="18"/>
      <c r="B11" s="11" t="s">
        <v>21</v>
      </c>
      <c r="C11" s="3"/>
      <c r="D11" s="12"/>
      <c r="E11" s="3"/>
      <c r="F11" s="26">
        <f>SUM(F12:F30)</f>
        <v>2842.5499999999997</v>
      </c>
      <c r="G11" s="31"/>
      <c r="H11" s="3"/>
    </row>
    <row r="12" spans="1:8" ht="13.8" x14ac:dyDescent="0.3">
      <c r="A12" s="19"/>
      <c r="B12" s="34" t="s">
        <v>21</v>
      </c>
      <c r="C12" s="23" t="s">
        <v>101</v>
      </c>
      <c r="D12" s="35"/>
      <c r="E12" s="23"/>
      <c r="F12" s="36">
        <v>4.26</v>
      </c>
      <c r="G12" s="37" t="s">
        <v>114</v>
      </c>
      <c r="H12" s="23" t="s">
        <v>48</v>
      </c>
    </row>
    <row r="13" spans="1:8" ht="13.8" x14ac:dyDescent="0.3">
      <c r="A13" s="19"/>
      <c r="B13" s="34" t="s">
        <v>21</v>
      </c>
      <c r="C13" s="23" t="s">
        <v>101</v>
      </c>
      <c r="D13" s="35"/>
      <c r="E13" s="23" t="s">
        <v>49</v>
      </c>
      <c r="F13" s="36">
        <v>20.52</v>
      </c>
      <c r="G13" s="37" t="s">
        <v>114</v>
      </c>
      <c r="H13" s="23" t="s">
        <v>48</v>
      </c>
    </row>
    <row r="14" spans="1:8" ht="13.8" x14ac:dyDescent="0.3">
      <c r="A14" s="19"/>
      <c r="B14" s="34" t="s">
        <v>21</v>
      </c>
      <c r="C14" s="23" t="s">
        <v>101</v>
      </c>
      <c r="D14" s="35"/>
      <c r="E14" s="23" t="s">
        <v>49</v>
      </c>
      <c r="F14" s="36">
        <v>60</v>
      </c>
      <c r="G14" s="37" t="s">
        <v>114</v>
      </c>
      <c r="H14" s="23" t="s">
        <v>48</v>
      </c>
    </row>
    <row r="15" spans="1:8" ht="13.8" x14ac:dyDescent="0.3">
      <c r="A15" s="19"/>
      <c r="B15" s="34" t="s">
        <v>21</v>
      </c>
      <c r="C15" s="23" t="s">
        <v>105</v>
      </c>
      <c r="D15" s="35" t="s">
        <v>50</v>
      </c>
      <c r="E15" s="23" t="s">
        <v>62</v>
      </c>
      <c r="F15" s="36">
        <v>787.72</v>
      </c>
      <c r="G15" s="37" t="s">
        <v>115</v>
      </c>
      <c r="H15" s="23" t="s">
        <v>116</v>
      </c>
    </row>
    <row r="16" spans="1:8" ht="13.8" x14ac:dyDescent="0.3">
      <c r="A16" s="19"/>
      <c r="B16" s="34" t="s">
        <v>21</v>
      </c>
      <c r="C16" s="23" t="s">
        <v>105</v>
      </c>
      <c r="D16" s="35" t="s">
        <v>50</v>
      </c>
      <c r="E16" s="23" t="s">
        <v>62</v>
      </c>
      <c r="F16" s="36">
        <v>60.53</v>
      </c>
      <c r="G16" s="37" t="s">
        <v>115</v>
      </c>
      <c r="H16" s="23" t="s">
        <v>116</v>
      </c>
    </row>
    <row r="17" spans="1:10" ht="13.8" x14ac:dyDescent="0.3">
      <c r="A17" s="19"/>
      <c r="B17" s="34" t="s">
        <v>21</v>
      </c>
      <c r="C17" s="23" t="s">
        <v>105</v>
      </c>
      <c r="D17" s="35" t="s">
        <v>50</v>
      </c>
      <c r="E17" s="23" t="s">
        <v>62</v>
      </c>
      <c r="F17" s="36">
        <v>187.27</v>
      </c>
      <c r="G17" s="37" t="s">
        <v>115</v>
      </c>
      <c r="H17" s="23" t="s">
        <v>116</v>
      </c>
    </row>
    <row r="18" spans="1:10" ht="13.8" x14ac:dyDescent="0.3">
      <c r="A18" s="19"/>
      <c r="B18" s="34" t="s">
        <v>21</v>
      </c>
      <c r="C18" s="23" t="s">
        <v>105</v>
      </c>
      <c r="D18" s="35" t="s">
        <v>50</v>
      </c>
      <c r="E18" s="23" t="s">
        <v>62</v>
      </c>
      <c r="F18" s="36">
        <v>170.86</v>
      </c>
      <c r="G18" s="37" t="s">
        <v>117</v>
      </c>
      <c r="H18" s="23" t="s">
        <v>51</v>
      </c>
    </row>
    <row r="19" spans="1:10" ht="13.8" x14ac:dyDescent="0.3">
      <c r="A19" s="19"/>
      <c r="B19" s="34" t="s">
        <v>21</v>
      </c>
      <c r="C19" s="23" t="s">
        <v>105</v>
      </c>
      <c r="D19" s="35" t="s">
        <v>50</v>
      </c>
      <c r="E19" s="23" t="s">
        <v>62</v>
      </c>
      <c r="F19" s="36">
        <v>226.69</v>
      </c>
      <c r="G19" s="37" t="s">
        <v>118</v>
      </c>
      <c r="H19" s="23" t="s">
        <v>52</v>
      </c>
    </row>
    <row r="20" spans="1:10" ht="13.8" x14ac:dyDescent="0.3">
      <c r="A20" s="19"/>
      <c r="B20" s="34" t="s">
        <v>21</v>
      </c>
      <c r="C20" s="23" t="s">
        <v>101</v>
      </c>
      <c r="D20" s="35"/>
      <c r="E20" s="23"/>
      <c r="F20" s="36">
        <v>20.52</v>
      </c>
      <c r="G20" s="37" t="s">
        <v>114</v>
      </c>
      <c r="H20" s="23" t="s">
        <v>48</v>
      </c>
    </row>
    <row r="21" spans="1:10" ht="13.8" x14ac:dyDescent="0.3">
      <c r="A21" s="19"/>
      <c r="B21" s="34" t="s">
        <v>21</v>
      </c>
      <c r="C21" s="23" t="s">
        <v>101</v>
      </c>
      <c r="D21" s="35"/>
      <c r="E21" s="23"/>
      <c r="F21" s="36">
        <v>28.1</v>
      </c>
      <c r="G21" s="37" t="s">
        <v>114</v>
      </c>
      <c r="H21" s="23" t="s">
        <v>48</v>
      </c>
    </row>
    <row r="22" spans="1:10" ht="13.8" x14ac:dyDescent="0.3">
      <c r="A22" s="19"/>
      <c r="B22" s="34" t="s">
        <v>21</v>
      </c>
      <c r="C22" s="23" t="s">
        <v>105</v>
      </c>
      <c r="D22" s="35" t="s">
        <v>50</v>
      </c>
      <c r="E22" s="23" t="s">
        <v>62</v>
      </c>
      <c r="F22" s="36">
        <v>87.51</v>
      </c>
      <c r="G22" s="37" t="s">
        <v>115</v>
      </c>
      <c r="H22" s="23" t="s">
        <v>116</v>
      </c>
    </row>
    <row r="23" spans="1:10" ht="13.8" x14ac:dyDescent="0.3">
      <c r="A23" s="19"/>
      <c r="B23" s="34" t="s">
        <v>21</v>
      </c>
      <c r="C23" s="23" t="s">
        <v>105</v>
      </c>
      <c r="D23" s="35" t="s">
        <v>50</v>
      </c>
      <c r="E23" s="23" t="s">
        <v>62</v>
      </c>
      <c r="F23" s="36">
        <v>21.88</v>
      </c>
      <c r="G23" s="37" t="s">
        <v>115</v>
      </c>
      <c r="H23" s="23" t="s">
        <v>116</v>
      </c>
    </row>
    <row r="24" spans="1:10" ht="13.8" x14ac:dyDescent="0.3">
      <c r="A24" s="19"/>
      <c r="B24" s="34" t="s">
        <v>21</v>
      </c>
      <c r="C24" s="23" t="s">
        <v>105</v>
      </c>
      <c r="D24" s="35" t="s">
        <v>50</v>
      </c>
      <c r="E24" s="23" t="s">
        <v>62</v>
      </c>
      <c r="F24" s="36">
        <v>27.35</v>
      </c>
      <c r="G24" s="37" t="s">
        <v>115</v>
      </c>
      <c r="H24" s="23" t="s">
        <v>116</v>
      </c>
    </row>
    <row r="25" spans="1:10" ht="13.8" x14ac:dyDescent="0.3">
      <c r="A25" s="19"/>
      <c r="B25" s="34" t="s">
        <v>21</v>
      </c>
      <c r="C25" s="23" t="s">
        <v>105</v>
      </c>
      <c r="D25" s="35" t="s">
        <v>50</v>
      </c>
      <c r="E25" s="23" t="s">
        <v>62</v>
      </c>
      <c r="F25" s="36">
        <v>22.56</v>
      </c>
      <c r="G25" s="37" t="s">
        <v>117</v>
      </c>
      <c r="H25" s="23" t="s">
        <v>51</v>
      </c>
      <c r="J25" s="1" t="s">
        <v>69</v>
      </c>
    </row>
    <row r="26" spans="1:10" ht="13.8" x14ac:dyDescent="0.3">
      <c r="A26" s="19"/>
      <c r="B26" s="34" t="s">
        <v>21</v>
      </c>
      <c r="C26" s="23" t="s">
        <v>105</v>
      </c>
      <c r="D26" s="35" t="s">
        <v>50</v>
      </c>
      <c r="E26" s="23" t="s">
        <v>62</v>
      </c>
      <c r="F26" s="36">
        <v>676.18</v>
      </c>
      <c r="G26" s="37" t="s">
        <v>115</v>
      </c>
      <c r="H26" s="23" t="s">
        <v>116</v>
      </c>
    </row>
    <row r="27" spans="1:10" ht="13.8" x14ac:dyDescent="0.3">
      <c r="A27" s="19"/>
      <c r="B27" s="34" t="s">
        <v>21</v>
      </c>
      <c r="C27" s="23" t="s">
        <v>105</v>
      </c>
      <c r="D27" s="35" t="s">
        <v>50</v>
      </c>
      <c r="E27" s="23" t="s">
        <v>62</v>
      </c>
      <c r="F27" s="36">
        <v>29.05</v>
      </c>
      <c r="G27" s="37" t="s">
        <v>115</v>
      </c>
      <c r="H27" s="23" t="s">
        <v>116</v>
      </c>
    </row>
    <row r="28" spans="1:10" ht="13.8" x14ac:dyDescent="0.3">
      <c r="A28" s="19"/>
      <c r="B28" s="34" t="s">
        <v>21</v>
      </c>
      <c r="C28" s="23" t="s">
        <v>105</v>
      </c>
      <c r="D28" s="35" t="s">
        <v>50</v>
      </c>
      <c r="E28" s="23" t="s">
        <v>62</v>
      </c>
      <c r="F28" s="36">
        <v>133.02000000000001</v>
      </c>
      <c r="G28" s="37" t="s">
        <v>115</v>
      </c>
      <c r="H28" s="23" t="s">
        <v>116</v>
      </c>
    </row>
    <row r="29" spans="1:10" ht="13.8" x14ac:dyDescent="0.3">
      <c r="A29" s="19"/>
      <c r="B29" s="34" t="s">
        <v>21</v>
      </c>
      <c r="C29" s="23" t="s">
        <v>105</v>
      </c>
      <c r="D29" s="35" t="s">
        <v>50</v>
      </c>
      <c r="E29" s="23" t="s">
        <v>62</v>
      </c>
      <c r="F29" s="36">
        <v>138.31</v>
      </c>
      <c r="G29" s="37" t="s">
        <v>117</v>
      </c>
      <c r="H29" s="23" t="s">
        <v>51</v>
      </c>
    </row>
    <row r="30" spans="1:10" ht="13.8" x14ac:dyDescent="0.3">
      <c r="A30" s="19"/>
      <c r="B30" s="34" t="s">
        <v>21</v>
      </c>
      <c r="C30" s="23" t="s">
        <v>105</v>
      </c>
      <c r="D30" s="35" t="s">
        <v>50</v>
      </c>
      <c r="E30" s="23" t="s">
        <v>62</v>
      </c>
      <c r="F30" s="36">
        <v>140.22</v>
      </c>
      <c r="G30" s="37" t="s">
        <v>118</v>
      </c>
      <c r="H30" s="23" t="s">
        <v>52</v>
      </c>
    </row>
    <row r="31" spans="1:10" ht="13.8" x14ac:dyDescent="0.3">
      <c r="A31" s="18"/>
      <c r="B31" s="38" t="s">
        <v>70</v>
      </c>
      <c r="C31" s="39"/>
      <c r="D31" s="40"/>
      <c r="E31" s="39"/>
      <c r="F31" s="41">
        <f>SUM(F32:F36)</f>
        <v>3603.71</v>
      </c>
      <c r="G31" s="42"/>
      <c r="H31" s="39"/>
    </row>
    <row r="32" spans="1:10" ht="13.8" x14ac:dyDescent="0.3">
      <c r="A32" s="19"/>
      <c r="B32" s="34" t="s">
        <v>70</v>
      </c>
      <c r="C32" s="23" t="s">
        <v>106</v>
      </c>
      <c r="D32" s="35" t="s">
        <v>50</v>
      </c>
      <c r="E32" s="23" t="s">
        <v>62</v>
      </c>
      <c r="F32" s="36">
        <v>2185.75</v>
      </c>
      <c r="G32" s="37" t="s">
        <v>115</v>
      </c>
      <c r="H32" s="23" t="s">
        <v>116</v>
      </c>
    </row>
    <row r="33" spans="1:8" ht="13.8" x14ac:dyDescent="0.3">
      <c r="A33" s="19"/>
      <c r="B33" s="34" t="s">
        <v>70</v>
      </c>
      <c r="C33" s="23" t="s">
        <v>106</v>
      </c>
      <c r="D33" s="35" t="s">
        <v>50</v>
      </c>
      <c r="E33" s="23" t="s">
        <v>62</v>
      </c>
      <c r="F33" s="36">
        <v>256.76</v>
      </c>
      <c r="G33" s="37" t="s">
        <v>115</v>
      </c>
      <c r="H33" s="23" t="s">
        <v>116</v>
      </c>
    </row>
    <row r="34" spans="1:8" ht="13.8" x14ac:dyDescent="0.3">
      <c r="A34" s="19"/>
      <c r="B34" s="34" t="s">
        <v>70</v>
      </c>
      <c r="C34" s="23" t="s">
        <v>106</v>
      </c>
      <c r="D34" s="35" t="s">
        <v>50</v>
      </c>
      <c r="E34" s="23" t="s">
        <v>62</v>
      </c>
      <c r="F34" s="36">
        <v>610.61</v>
      </c>
      <c r="G34" s="37" t="s">
        <v>115</v>
      </c>
      <c r="H34" s="23" t="s">
        <v>116</v>
      </c>
    </row>
    <row r="35" spans="1:8" ht="13.8" x14ac:dyDescent="0.3">
      <c r="A35" s="19"/>
      <c r="B35" s="34" t="s">
        <v>70</v>
      </c>
      <c r="C35" s="23" t="s">
        <v>106</v>
      </c>
      <c r="D35" s="35" t="s">
        <v>50</v>
      </c>
      <c r="E35" s="23" t="s">
        <v>62</v>
      </c>
      <c r="F35" s="36">
        <v>334.72</v>
      </c>
      <c r="G35" s="37" t="s">
        <v>119</v>
      </c>
      <c r="H35" s="23" t="s">
        <v>75</v>
      </c>
    </row>
    <row r="36" spans="1:8" ht="13.8" x14ac:dyDescent="0.3">
      <c r="A36" s="19"/>
      <c r="B36" s="34" t="s">
        <v>70</v>
      </c>
      <c r="C36" s="23" t="s">
        <v>106</v>
      </c>
      <c r="D36" s="35" t="s">
        <v>50</v>
      </c>
      <c r="E36" s="23" t="s">
        <v>62</v>
      </c>
      <c r="F36" s="36">
        <v>215.87</v>
      </c>
      <c r="G36" s="37" t="s">
        <v>118</v>
      </c>
      <c r="H36" s="23" t="s">
        <v>76</v>
      </c>
    </row>
    <row r="37" spans="1:8" ht="13.8" x14ac:dyDescent="0.3">
      <c r="A37" s="18"/>
      <c r="B37" s="38" t="s">
        <v>77</v>
      </c>
      <c r="C37" s="39"/>
      <c r="D37" s="40"/>
      <c r="E37" s="39"/>
      <c r="F37" s="41">
        <f>F38</f>
        <v>352.52</v>
      </c>
      <c r="G37" s="42"/>
      <c r="H37" s="39"/>
    </row>
    <row r="38" spans="1:8" ht="13.8" x14ac:dyDescent="0.3">
      <c r="A38" s="19"/>
      <c r="B38" s="34" t="s">
        <v>77</v>
      </c>
      <c r="C38" s="23" t="s">
        <v>107</v>
      </c>
      <c r="D38" s="35" t="s">
        <v>68</v>
      </c>
      <c r="E38" s="23" t="s">
        <v>111</v>
      </c>
      <c r="F38" s="36">
        <v>352.52</v>
      </c>
      <c r="G38" s="37" t="s">
        <v>78</v>
      </c>
      <c r="H38" s="23" t="s">
        <v>79</v>
      </c>
    </row>
    <row r="39" spans="1:8" ht="13.8" x14ac:dyDescent="0.3">
      <c r="A39" s="18"/>
      <c r="B39" s="38" t="s">
        <v>80</v>
      </c>
      <c r="C39" s="39"/>
      <c r="D39" s="40"/>
      <c r="E39" s="39"/>
      <c r="F39" s="41">
        <f>F40+F41</f>
        <v>784.51</v>
      </c>
      <c r="G39" s="42"/>
      <c r="H39" s="39"/>
    </row>
    <row r="40" spans="1:8" ht="13.8" x14ac:dyDescent="0.3">
      <c r="A40" s="19"/>
      <c r="B40" s="34" t="s">
        <v>80</v>
      </c>
      <c r="C40" s="23" t="s">
        <v>107</v>
      </c>
      <c r="D40" s="35" t="s">
        <v>68</v>
      </c>
      <c r="E40" s="23" t="s">
        <v>111</v>
      </c>
      <c r="F40" s="36">
        <v>352.51</v>
      </c>
      <c r="G40" s="37" t="s">
        <v>78</v>
      </c>
      <c r="H40" s="23" t="s">
        <v>79</v>
      </c>
    </row>
    <row r="41" spans="1:8" ht="13.8" x14ac:dyDescent="0.3">
      <c r="A41" s="19"/>
      <c r="B41" s="34" t="s">
        <v>80</v>
      </c>
      <c r="C41" s="23" t="s">
        <v>108</v>
      </c>
      <c r="D41" s="35" t="s">
        <v>68</v>
      </c>
      <c r="E41" s="23" t="s">
        <v>110</v>
      </c>
      <c r="F41" s="36">
        <v>432</v>
      </c>
      <c r="G41" s="37" t="s">
        <v>91</v>
      </c>
      <c r="H41" s="23" t="s">
        <v>109</v>
      </c>
    </row>
    <row r="42" spans="1:8" ht="13.8" x14ac:dyDescent="0.3">
      <c r="A42" s="20"/>
      <c r="B42" s="13"/>
      <c r="C42" s="4"/>
      <c r="D42" s="14"/>
      <c r="E42" s="4"/>
      <c r="F42" s="27">
        <f>F11+F31+F37+F39</f>
        <v>7583.2900000000009</v>
      </c>
      <c r="G42" s="32"/>
      <c r="H42" s="4"/>
    </row>
    <row r="43" spans="1:8" ht="13.8" x14ac:dyDescent="0.3">
      <c r="A43" s="21"/>
      <c r="B43" s="16"/>
      <c r="C43" s="15"/>
      <c r="D43" s="17"/>
      <c r="E43" s="15"/>
      <c r="F43" s="28"/>
      <c r="G43" s="33"/>
      <c r="H43" s="15"/>
    </row>
    <row r="45" spans="1:8" ht="13.8" x14ac:dyDescent="0.3">
      <c r="B45" s="7" t="s">
        <v>104</v>
      </c>
    </row>
    <row r="46" spans="1:8" ht="13.8" x14ac:dyDescent="0.3">
      <c r="B46" s="7" t="s">
        <v>99</v>
      </c>
    </row>
    <row r="47" spans="1:8" ht="13.8" x14ac:dyDescent="0.3">
      <c r="B47" s="7" t="s">
        <v>100</v>
      </c>
    </row>
    <row r="48" spans="1:8" ht="13.8" x14ac:dyDescent="0.3"/>
    <row r="49" ht="13.8" x14ac:dyDescent="0.3"/>
    <row r="50" ht="13.8" x14ac:dyDescent="0.3"/>
    <row r="51" ht="13.8" x14ac:dyDescent="0.3"/>
    <row r="52" ht="13.8" x14ac:dyDescent="0.3"/>
    <row r="53" ht="13.8" x14ac:dyDescent="0.3"/>
    <row r="54" ht="13.8" x14ac:dyDescent="0.3"/>
    <row r="55" ht="13.8" x14ac:dyDescent="0.3"/>
    <row r="56" ht="13.8" x14ac:dyDescent="0.3"/>
    <row r="57" ht="13.8" x14ac:dyDescent="0.3"/>
  </sheetData>
  <mergeCells count="1">
    <mergeCell ref="A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Windows korisnik</cp:lastModifiedBy>
  <dcterms:created xsi:type="dcterms:W3CDTF">2024-12-19T12:23:14Z</dcterms:created>
  <dcterms:modified xsi:type="dcterms:W3CDTF">2024-12-19T13:53:46Z</dcterms:modified>
</cp:coreProperties>
</file>